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Test" sheetId="2" r:id="rId5"/>
    <sheet state="visible" name="Results" sheetId="3" r:id="rId6"/>
  </sheets>
  <definedNames/>
  <calcPr/>
</workbook>
</file>

<file path=xl/sharedStrings.xml><?xml version="1.0" encoding="utf-8"?>
<sst xmlns="http://schemas.openxmlformats.org/spreadsheetml/2006/main" count="231" uniqueCount="218">
  <si>
    <t>Franchise Suitability Test</t>
  </si>
  <si>
    <t>by Filipiknow (based on the book "Is Franchising for You" by local franchising guru Armando Bartolome)</t>
  </si>
  <si>
    <t>Instructions:</t>
  </si>
  <si>
    <t>a) Choose File &gt; Make a Copy, to create a copy of the test that you can answer freely.</t>
  </si>
  <si>
    <t>b) Put an 'x' mark on the left side of your answer to each question.</t>
  </si>
  <si>
    <t>c) After completing the test, go to 'Results' Tab to see the results of your test.</t>
  </si>
  <si>
    <t>You can also print the test and result tabs so you can answer and score it by yourself.</t>
  </si>
  <si>
    <t>Simply click on the print button &gt; choose the portrait orientation &gt; formatting &gt; remove gridlines &gt; print</t>
  </si>
  <si>
    <t>Note:</t>
  </si>
  <si>
    <t>The Franchise Suitability Test will emphasize the qualities that franchisor's have found in successful</t>
  </si>
  <si>
    <t>franchisees. These are:</t>
  </si>
  <si>
    <t>a) strong marketing abilities</t>
  </si>
  <si>
    <t>b) ability to follow a system</t>
  </si>
  <si>
    <t>c) tolerance for long work hours</t>
  </si>
  <si>
    <t>d) being highly sociable</t>
  </si>
  <si>
    <t>e) openness to learn new ways and methods</t>
  </si>
  <si>
    <t>f) focus and commitment</t>
  </si>
  <si>
    <t>FRANCHISE SUITABILITY TEST</t>
  </si>
  <si>
    <t>START HERE. Put an 'x' on the left side of your answer</t>
  </si>
  <si>
    <t>1) People know me as:</t>
  </si>
  <si>
    <t>a) someone who loves to plan vacations</t>
  </si>
  <si>
    <t>b) always willing to work hard</t>
  </si>
  <si>
    <t>c) someone who seeks benefits and rewards for my work</t>
  </si>
  <si>
    <t>d) easy to supervise</t>
  </si>
  <si>
    <t>2) Financially I:</t>
  </si>
  <si>
    <t>a) am very conservative</t>
  </si>
  <si>
    <t>b) am very liberal</t>
  </si>
  <si>
    <t>c) have always been able to put money aside</t>
  </si>
  <si>
    <t>d) have never been well off</t>
  </si>
  <si>
    <t>3) Taking directions from others is:</t>
  </si>
  <si>
    <t>a) one of my strong talents</t>
  </si>
  <si>
    <t>b) something I do not like</t>
  </si>
  <si>
    <t>c) often a must</t>
  </si>
  <si>
    <t>d) acceptable, if not constantly required</t>
  </si>
  <si>
    <t>4) Work-related pressure:</t>
  </si>
  <si>
    <t>a) can cause physical illness</t>
  </si>
  <si>
    <t>b) is something I try to avoid</t>
  </si>
  <si>
    <t>c) is a definite problem in business today</t>
  </si>
  <si>
    <t>d) seldom causes me any discomfort</t>
  </si>
  <si>
    <t>5) I have generally been regarded as:</t>
  </si>
  <si>
    <t>a) skilled in selling things</t>
  </si>
  <si>
    <t>b) having a good grasp of "what makes people tick"</t>
  </si>
  <si>
    <t>c) blessed with physical strength</t>
  </si>
  <si>
    <t>d) being emotional</t>
  </si>
  <si>
    <t>6) To be successful, one must:</t>
  </si>
  <si>
    <t>a) have luck on their side</t>
  </si>
  <si>
    <t>b) be happy in their work</t>
  </si>
  <si>
    <t>c) be willing to take risks</t>
  </si>
  <si>
    <t>d) know the right people</t>
  </si>
  <si>
    <t>7) Personally, I:</t>
  </si>
  <si>
    <t>a) am satisfied with my current profession</t>
  </si>
  <si>
    <t>b) have had a variety of life experiences</t>
  </si>
  <si>
    <t>c) have strong business and sales skills</t>
  </si>
  <si>
    <t>d) have not had much business experience</t>
  </si>
  <si>
    <t>8) A major factor in business success is:</t>
  </si>
  <si>
    <t>a) an appetite to learn more</t>
  </si>
  <si>
    <t>b) a happy and stable personal life</t>
  </si>
  <si>
    <t>c) physical stamina</t>
  </si>
  <si>
    <t>d) extensive business experience</t>
  </si>
  <si>
    <t>9) People tell me that I am:</t>
  </si>
  <si>
    <t>a) an intelligent person</t>
  </si>
  <si>
    <t>b) a highly verbal person</t>
  </si>
  <si>
    <t>c) a driven person</t>
  </si>
  <si>
    <t>d) a person who can relate to other people</t>
  </si>
  <si>
    <t>10) A strong desire to learn is:</t>
  </si>
  <si>
    <t>a) a valuable asset, both personally and professionally</t>
  </si>
  <si>
    <t>b) often necessary to advance in business</t>
  </si>
  <si>
    <t>c) not very important once you complete school</t>
  </si>
  <si>
    <t>d) uncommon in the business world</t>
  </si>
  <si>
    <t>11) When a senior tells me what to do, I:</t>
  </si>
  <si>
    <t>a) wish I had their job so I could be the one to give orders</t>
  </si>
  <si>
    <t>b) often try to present a new, more efficient way of doing the task</t>
  </si>
  <si>
    <t>c) secrely resent being ordered around</t>
  </si>
  <si>
    <t>d) learn from the instructions and complete the task</t>
  </si>
  <si>
    <t>12) To succeed in business, it's more important to be hard-working than creative or talented.</t>
  </si>
  <si>
    <t>a) strongly agree</t>
  </si>
  <si>
    <t>b) agree</t>
  </si>
  <si>
    <t>c) disagree</t>
  </si>
  <si>
    <t>d) strongly disagree</t>
  </si>
  <si>
    <t>13) I have been best known for:</t>
  </si>
  <si>
    <t>a) getting involved in my community</t>
  </si>
  <si>
    <t>b) having good general business knowledge and skills</t>
  </si>
  <si>
    <t>c) being a good parent</t>
  </si>
  <si>
    <t>d) my work experience with a large company</t>
  </si>
  <si>
    <t>14) As a business owner, it would be most important for me to:</t>
  </si>
  <si>
    <t>a) provide jobs to my family</t>
  </si>
  <si>
    <t>b) be well thought of by my staff</t>
  </si>
  <si>
    <t>c) be able to set my own work schedule</t>
  </si>
  <si>
    <t>d) be closely aware of and be prudent with my finances</t>
  </si>
  <si>
    <t>15) Work hours should be:</t>
  </si>
  <si>
    <t>a) as long as needed</t>
  </si>
  <si>
    <t>b) paid for</t>
  </si>
  <si>
    <t>c) flexible, working hard but not confined to a specific time</t>
  </si>
  <si>
    <t>d) equally divded among all employees</t>
  </si>
  <si>
    <t>16) Someone who can succeed in business is some who:</t>
  </si>
  <si>
    <t>a) likes to regularly get away to avoid stress</t>
  </si>
  <si>
    <t>b) is always curious to learn more about doing the job</t>
  </si>
  <si>
    <t>c) works best by themselves</t>
  </si>
  <si>
    <t>d) has a business degree from a top university</t>
  </si>
  <si>
    <t>17) Pick the statement that best describes you:</t>
  </si>
  <si>
    <t>a) I have a strong affinity for sales</t>
  </si>
  <si>
    <t>b) I am highly energetic</t>
  </si>
  <si>
    <t>18) Pick the statement that best describes you:</t>
  </si>
  <si>
    <t>a) I have moderate experience in the type of business I would like to get into</t>
  </si>
  <si>
    <t>b) I am a good direction-taker</t>
  </si>
  <si>
    <t>19) Pick the statement that best describes you:</t>
  </si>
  <si>
    <t>a) I am a creative person</t>
  </si>
  <si>
    <t>b) I am a good listener</t>
  </si>
  <si>
    <t>20) Pick the statement that best describes you:</t>
  </si>
  <si>
    <t>a) I am a previous business owner</t>
  </si>
  <si>
    <t>b) I am able to fully commit my finances to my business</t>
  </si>
  <si>
    <t>21) Pick the statement that best describes you:</t>
  </si>
  <si>
    <t>a) I don't mind working long hours</t>
  </si>
  <si>
    <t>b) I have strong corporate skills</t>
  </si>
  <si>
    <t>22) Pick the statement that best describes you:</t>
  </si>
  <si>
    <t>a) I am a very careful, organized person</t>
  </si>
  <si>
    <t>b) I am a people-oriented person</t>
  </si>
  <si>
    <t>23) Pick the statement that best describes you:</t>
  </si>
  <si>
    <t>a) I am a charitable person</t>
  </si>
  <si>
    <t>b) I am a diplomatic person</t>
  </si>
  <si>
    <t>24) Pick the statement that best describes you:</t>
  </si>
  <si>
    <t>a) I am highly spontaneous</t>
  </si>
  <si>
    <t>b) I am highly goal-oriented</t>
  </si>
  <si>
    <t>25) Pick the statement that best describes you:</t>
  </si>
  <si>
    <t>a) I am able to take charge of people</t>
  </si>
  <si>
    <t>b) I am a quick decision-maker</t>
  </si>
  <si>
    <t>26) Pick the statement that best describes you:</t>
  </si>
  <si>
    <t>a) I have some basic financial knowledge</t>
  </si>
  <si>
    <t>b) I have previous management experience</t>
  </si>
  <si>
    <t>27) Pick the statement that best describes you:</t>
  </si>
  <si>
    <t>a) I need to be in control</t>
  </si>
  <si>
    <t>b) I can take directions from others</t>
  </si>
  <si>
    <t>28) Pick the statement that best describes you:</t>
  </si>
  <si>
    <t>a) I have extensive business skills</t>
  </si>
  <si>
    <t>b) I am always willing to do what it takes to get things done</t>
  </si>
  <si>
    <t>29) Pick the statement that best describes you:</t>
  </si>
  <si>
    <t>a) I often use weekends to unwind after the work week</t>
  </si>
  <si>
    <t>b) I am very resistant to stress</t>
  </si>
  <si>
    <t>30) Pick the statement that best describes you:</t>
  </si>
  <si>
    <t>a) I have money in the bank</t>
  </si>
  <si>
    <t>b) I am willing to do without money if necessary</t>
  </si>
  <si>
    <t>31) Put an 'x' on 5 statements that are the MOST like you:</t>
  </si>
  <si>
    <t>a) I am a quick starter</t>
  </si>
  <si>
    <t>b) I find it difficult to sell things to others</t>
  </si>
  <si>
    <t>c) I work well with others</t>
  </si>
  <si>
    <t>d) I am not interested in learning new skills</t>
  </si>
  <si>
    <t>e) I would rather set long-range goals than live spontaneously</t>
  </si>
  <si>
    <t>f) I struggle with stressful, busy, deadline situations</t>
  </si>
  <si>
    <t>g) I work best by taking and completing orders</t>
  </si>
  <si>
    <t>h) I am rich in people skills</t>
  </si>
  <si>
    <t>i) I am comfortable working in both structured and unstructured organizations</t>
  </si>
  <si>
    <t>j) I can't work long hours even at my favorite activities</t>
  </si>
  <si>
    <t>Your Score:</t>
  </si>
  <si>
    <t>INTERPRETATION:</t>
  </si>
  <si>
    <r>
      <rPr>
        <rFont val="Arial"/>
        <b/>
        <color theme="1"/>
      </rPr>
      <t>97-79 points:</t>
    </r>
    <r>
      <rPr>
        <rFont val="Arial"/>
        <color theme="1"/>
      </rPr>
      <t xml:space="preserve"> You are a PRIME CANDIDATE for franchising.</t>
    </r>
  </si>
  <si>
    <t>Your personality traits, attitude, experience and temperament are good matches</t>
  </si>
  <si>
    <t>with the attributes many franchisors say are found in successful franchisees.</t>
  </si>
  <si>
    <t>You have a well-defined desire to learn and willingness to follow directions in the</t>
  </si>
  <si>
    <t>quest for your own success.</t>
  </si>
  <si>
    <r>
      <rPr>
        <rFont val="Arial"/>
        <b/>
        <color theme="1"/>
      </rPr>
      <t>78-50 points:</t>
    </r>
    <r>
      <rPr>
        <rFont val="Arial"/>
        <color theme="1"/>
      </rPr>
      <t xml:space="preserve"> You are a POTENTIAL CANDIDATE for franchising.</t>
    </r>
  </si>
  <si>
    <t>Many of your traits are close to those found in a successful franchisee; however</t>
  </si>
  <si>
    <t>you may not be completely committed to the concept for running a franchised outlet.</t>
  </si>
  <si>
    <r>
      <rPr>
        <rFont val="Arial"/>
        <b/>
        <color theme="1"/>
      </rPr>
      <t>49-0 points:</t>
    </r>
    <r>
      <rPr>
        <rFont val="Arial"/>
        <color theme="1"/>
      </rPr>
      <t xml:space="preserve"> You are a QUESTIONABLE CANDIDATE for franchising.</t>
    </r>
  </si>
  <si>
    <t>Sorry, but the low score is an indication that you are more comfortable and successful</t>
  </si>
  <si>
    <t>as an independent business owner. You should consider establishing your own business.</t>
  </si>
  <si>
    <t>Test Summary</t>
  </si>
  <si>
    <t>Answer</t>
  </si>
  <si>
    <t>Scoring</t>
  </si>
  <si>
    <t>Points for Answers:</t>
  </si>
  <si>
    <t>Question #1</t>
  </si>
  <si>
    <t>a=0, b=4, c=0, d=2</t>
  </si>
  <si>
    <t>Question #2</t>
  </si>
  <si>
    <t>a=2, b=0, c=4, d=0</t>
  </si>
  <si>
    <t>Question #3</t>
  </si>
  <si>
    <t>a=4, b=0, c=2, d=1</t>
  </si>
  <si>
    <t>Question #4</t>
  </si>
  <si>
    <t>a=0, b=0, c=1, d=4</t>
  </si>
  <si>
    <t>Question #5</t>
  </si>
  <si>
    <t>a=4, b=2, c=0, d=0</t>
  </si>
  <si>
    <t>Question #6</t>
  </si>
  <si>
    <t>a=0, b=2, c=4, d=0</t>
  </si>
  <si>
    <t>Question #7</t>
  </si>
  <si>
    <t>a=0, b=2, c=0, d=0</t>
  </si>
  <si>
    <t>Question #8</t>
  </si>
  <si>
    <t>a=4, b=1, c=0, d=3</t>
  </si>
  <si>
    <t>Question #9</t>
  </si>
  <si>
    <t>a=1, b=0, c=2, d=4</t>
  </si>
  <si>
    <t>Question #10</t>
  </si>
  <si>
    <t>Question #11</t>
  </si>
  <si>
    <t>a=0, b=2, c=0, d=4</t>
  </si>
  <si>
    <t>Question #12</t>
  </si>
  <si>
    <t>a=4, b=3, c=0, d=0</t>
  </si>
  <si>
    <t>Question #13</t>
  </si>
  <si>
    <t>a=0, b=4, c=2, d=1</t>
  </si>
  <si>
    <t>Question #14</t>
  </si>
  <si>
    <t>a=1, b=0, c=0, d=4</t>
  </si>
  <si>
    <t>Question #15</t>
  </si>
  <si>
    <t>a=4, b=0, c=2, d=0</t>
  </si>
  <si>
    <t>Question #16</t>
  </si>
  <si>
    <t>a=0, b=4, c=1, d=1</t>
  </si>
  <si>
    <t>Question #17</t>
  </si>
  <si>
    <t>a=2, b=1</t>
  </si>
  <si>
    <t>Question #18</t>
  </si>
  <si>
    <t>a=1, b=2</t>
  </si>
  <si>
    <t>Question #19</t>
  </si>
  <si>
    <t>Question #20</t>
  </si>
  <si>
    <t>Question #21</t>
  </si>
  <si>
    <t>Question #22</t>
  </si>
  <si>
    <t>Question #23</t>
  </si>
  <si>
    <t>Question #24</t>
  </si>
  <si>
    <t>Question #25</t>
  </si>
  <si>
    <t>Question #26</t>
  </si>
  <si>
    <t>Question #27</t>
  </si>
  <si>
    <t>Question #28</t>
  </si>
  <si>
    <t>Question #29</t>
  </si>
  <si>
    <t>Question #30</t>
  </si>
  <si>
    <t>Question #31</t>
  </si>
  <si>
    <t>a=1, b=0, c=1, d=0, e=1, f=0, g=1, h=1, i=1, j=0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</si>
</sst>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u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b/>
      <color theme="1"/>
      <name val="Arial"/>
      <scheme val="minor"/>
    </font>
    <font>
      <b/>
      <u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2" numFmtId="0" xfId="0" applyBorder="1" applyFont="1"/>
    <xf borderId="3" fillId="2" fontId="2" numFmtId="0" xfId="0" applyBorder="1" applyFont="1"/>
    <xf borderId="4" fillId="2" fontId="3" numFmtId="0" xfId="0" applyAlignment="1" applyBorder="1" applyFont="1">
      <alignment readingOrder="0"/>
    </xf>
    <xf borderId="0" fillId="2" fontId="2" numFmtId="0" xfId="0" applyFont="1"/>
    <xf borderId="5" fillId="2" fontId="2" numFmtId="0" xfId="0" applyBorder="1" applyFont="1"/>
    <xf borderId="4" fillId="2" fontId="2" numFmtId="0" xfId="0" applyBorder="1" applyFont="1"/>
    <xf borderId="4" fillId="2" fontId="4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6" fillId="2" fontId="2" numFmtId="0" xfId="0" applyBorder="1" applyFont="1"/>
    <xf borderId="7" fillId="2" fontId="2" numFmtId="0" xfId="0" applyBorder="1" applyFont="1"/>
    <xf borderId="8" fillId="2" fontId="2" numFmtId="0" xfId="0" applyBorder="1" applyFont="1"/>
    <xf borderId="0" fillId="0" fontId="5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7" fillId="3" fontId="2" numFmtId="0" xfId="0" applyBorder="1" applyFill="1" applyFont="1"/>
    <xf borderId="7" fillId="3" fontId="2" numFmtId="0" xfId="0" applyAlignment="1" applyBorder="1" applyFont="1">
      <alignment readingOrder="0"/>
    </xf>
    <xf borderId="0" fillId="4" fontId="2" numFmtId="0" xfId="0" applyFill="1" applyFont="1"/>
    <xf borderId="0" fillId="0" fontId="3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695325</xdr:colOff>
      <xdr:row>0</xdr:row>
      <xdr:rowOff>0</xdr:rowOff>
    </xdr:from>
    <xdr:ext cx="2362200" cy="914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</xdr:colOff>
      <xdr:row>0</xdr:row>
      <xdr:rowOff>0</xdr:rowOff>
    </xdr:from>
    <xdr:ext cx="866775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381000</xdr:colOff>
      <xdr:row>0</xdr:row>
      <xdr:rowOff>0</xdr:rowOff>
    </xdr:from>
    <xdr:ext cx="866775" cy="333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6" max="6" width="14.88"/>
  </cols>
  <sheetData>
    <row r="6">
      <c r="A6" s="1" t="s">
        <v>0</v>
      </c>
      <c r="B6" s="2"/>
      <c r="C6" s="2"/>
      <c r="D6" s="2"/>
      <c r="E6" s="2"/>
      <c r="F6" s="3"/>
    </row>
    <row r="7">
      <c r="A7" s="4" t="s">
        <v>1</v>
      </c>
      <c r="B7" s="5"/>
      <c r="C7" s="5"/>
      <c r="D7" s="5"/>
      <c r="E7" s="5"/>
      <c r="F7" s="6"/>
    </row>
    <row r="8">
      <c r="A8" s="7"/>
      <c r="B8" s="5"/>
      <c r="C8" s="5"/>
      <c r="D8" s="5"/>
      <c r="E8" s="5"/>
      <c r="F8" s="6"/>
    </row>
    <row r="9">
      <c r="A9" s="8" t="s">
        <v>2</v>
      </c>
      <c r="B9" s="5"/>
      <c r="C9" s="5"/>
      <c r="D9" s="5"/>
      <c r="E9" s="5"/>
      <c r="F9" s="6"/>
    </row>
    <row r="10">
      <c r="A10" s="9" t="s">
        <v>3</v>
      </c>
      <c r="B10" s="5"/>
      <c r="C10" s="5"/>
      <c r="D10" s="5"/>
      <c r="E10" s="5"/>
      <c r="F10" s="6"/>
    </row>
    <row r="11">
      <c r="A11" s="9" t="s">
        <v>4</v>
      </c>
      <c r="B11" s="5"/>
      <c r="C11" s="5"/>
      <c r="D11" s="5"/>
      <c r="E11" s="5"/>
      <c r="F11" s="6"/>
    </row>
    <row r="12">
      <c r="A12" s="9" t="s">
        <v>5</v>
      </c>
      <c r="B12" s="5"/>
      <c r="C12" s="5"/>
      <c r="D12" s="5"/>
      <c r="E12" s="5"/>
      <c r="F12" s="6"/>
    </row>
    <row r="13">
      <c r="A13" s="7"/>
      <c r="B13" s="5"/>
      <c r="C13" s="5"/>
      <c r="D13" s="5"/>
      <c r="E13" s="5"/>
      <c r="F13" s="6"/>
    </row>
    <row r="14">
      <c r="A14" s="9" t="s">
        <v>6</v>
      </c>
      <c r="B14" s="5"/>
      <c r="C14" s="5"/>
      <c r="D14" s="5"/>
      <c r="E14" s="5"/>
      <c r="F14" s="6"/>
    </row>
    <row r="15">
      <c r="A15" s="9" t="s">
        <v>7</v>
      </c>
      <c r="B15" s="5"/>
      <c r="C15" s="5"/>
      <c r="D15" s="5"/>
      <c r="E15" s="5"/>
      <c r="F15" s="6"/>
    </row>
    <row r="16">
      <c r="A16" s="8"/>
      <c r="B16" s="5"/>
      <c r="C16" s="5"/>
      <c r="D16" s="5"/>
      <c r="E16" s="5"/>
      <c r="F16" s="6"/>
    </row>
    <row r="17">
      <c r="A17" s="8" t="s">
        <v>8</v>
      </c>
      <c r="B17" s="5"/>
      <c r="C17" s="5"/>
      <c r="D17" s="5"/>
      <c r="E17" s="5"/>
      <c r="F17" s="6"/>
    </row>
    <row r="18">
      <c r="A18" s="4" t="s">
        <v>9</v>
      </c>
      <c r="B18" s="5"/>
      <c r="C18" s="5"/>
      <c r="D18" s="5"/>
      <c r="E18" s="5"/>
      <c r="F18" s="6"/>
    </row>
    <row r="19">
      <c r="A19" s="4" t="s">
        <v>10</v>
      </c>
      <c r="B19" s="5"/>
      <c r="C19" s="5"/>
      <c r="D19" s="5"/>
      <c r="E19" s="5"/>
      <c r="F19" s="6"/>
    </row>
    <row r="20">
      <c r="A20" s="9" t="s">
        <v>11</v>
      </c>
      <c r="B20" s="5"/>
      <c r="C20" s="5"/>
      <c r="D20" s="5"/>
      <c r="E20" s="5"/>
      <c r="F20" s="6"/>
    </row>
    <row r="21">
      <c r="A21" s="9" t="s">
        <v>12</v>
      </c>
      <c r="B21" s="5"/>
      <c r="C21" s="5"/>
      <c r="D21" s="5"/>
      <c r="E21" s="5"/>
      <c r="F21" s="6"/>
    </row>
    <row r="22">
      <c r="A22" s="9" t="s">
        <v>13</v>
      </c>
      <c r="B22" s="5"/>
      <c r="C22" s="5"/>
      <c r="D22" s="5"/>
      <c r="E22" s="5"/>
      <c r="F22" s="6"/>
    </row>
    <row r="23">
      <c r="A23" s="9" t="s">
        <v>14</v>
      </c>
      <c r="B23" s="5"/>
      <c r="C23" s="5"/>
      <c r="D23" s="5"/>
      <c r="E23" s="5"/>
      <c r="F23" s="6"/>
    </row>
    <row r="24">
      <c r="A24" s="9" t="s">
        <v>15</v>
      </c>
      <c r="B24" s="5"/>
      <c r="C24" s="5"/>
      <c r="D24" s="5"/>
      <c r="E24" s="5"/>
      <c r="F24" s="6"/>
    </row>
    <row r="25">
      <c r="A25" s="9" t="s">
        <v>16</v>
      </c>
      <c r="B25" s="5"/>
      <c r="C25" s="5"/>
      <c r="D25" s="5"/>
      <c r="E25" s="5"/>
      <c r="F25" s="6"/>
    </row>
    <row r="26">
      <c r="A26" s="7"/>
      <c r="B26" s="5"/>
      <c r="C26" s="5"/>
      <c r="D26" s="5"/>
      <c r="E26" s="5"/>
      <c r="F26" s="6"/>
    </row>
    <row r="27">
      <c r="A27" s="10"/>
      <c r="B27" s="11"/>
      <c r="C27" s="11"/>
      <c r="D27" s="11"/>
      <c r="E27" s="11"/>
      <c r="F27" s="12"/>
    </row>
  </sheetData>
  <printOptions horizontalCentered="1"/>
  <pageMargins bottom="0.75" footer="0.0" header="0.0" left="0.7" right="0.7" top="0.75"/>
  <pageSetup fitToHeight="0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3" t="s">
        <v>17</v>
      </c>
    </row>
    <row r="2">
      <c r="A2" s="14" t="s">
        <v>18</v>
      </c>
    </row>
    <row r="4">
      <c r="A4" s="15" t="s">
        <v>19</v>
      </c>
    </row>
    <row r="5">
      <c r="A5" s="16"/>
      <c r="B5" s="15" t="s">
        <v>20</v>
      </c>
    </row>
    <row r="6">
      <c r="A6" s="17"/>
      <c r="B6" s="15" t="s">
        <v>21</v>
      </c>
    </row>
    <row r="7">
      <c r="A7" s="16"/>
      <c r="B7" s="15" t="s">
        <v>22</v>
      </c>
    </row>
    <row r="8">
      <c r="A8" s="17"/>
      <c r="B8" s="15" t="s">
        <v>23</v>
      </c>
    </row>
    <row r="10">
      <c r="A10" s="15" t="s">
        <v>24</v>
      </c>
    </row>
    <row r="11">
      <c r="A11" s="17"/>
      <c r="B11" s="15" t="s">
        <v>25</v>
      </c>
    </row>
    <row r="12">
      <c r="A12" s="17"/>
      <c r="B12" s="15" t="s">
        <v>26</v>
      </c>
    </row>
    <row r="13">
      <c r="A13" s="17"/>
      <c r="B13" s="15" t="s">
        <v>27</v>
      </c>
    </row>
    <row r="14">
      <c r="A14" s="17"/>
      <c r="B14" s="15" t="s">
        <v>28</v>
      </c>
    </row>
    <row r="16">
      <c r="A16" s="15" t="s">
        <v>29</v>
      </c>
    </row>
    <row r="17">
      <c r="A17" s="17"/>
      <c r="B17" s="15" t="s">
        <v>30</v>
      </c>
    </row>
    <row r="18">
      <c r="A18" s="16"/>
      <c r="B18" s="15" t="s">
        <v>31</v>
      </c>
    </row>
    <row r="19">
      <c r="A19" s="16"/>
      <c r="B19" s="15" t="s">
        <v>32</v>
      </c>
    </row>
    <row r="20">
      <c r="A20" s="17"/>
      <c r="B20" s="15" t="s">
        <v>33</v>
      </c>
    </row>
    <row r="22">
      <c r="A22" s="15" t="s">
        <v>34</v>
      </c>
    </row>
    <row r="23">
      <c r="A23" s="16"/>
      <c r="B23" s="15" t="s">
        <v>35</v>
      </c>
    </row>
    <row r="24">
      <c r="A24" s="17"/>
      <c r="B24" s="15" t="s">
        <v>36</v>
      </c>
    </row>
    <row r="25">
      <c r="A25" s="16"/>
      <c r="B25" s="15" t="s">
        <v>37</v>
      </c>
    </row>
    <row r="26">
      <c r="A26" s="17"/>
      <c r="B26" s="15" t="s">
        <v>38</v>
      </c>
    </row>
    <row r="28">
      <c r="A28" s="15" t="s">
        <v>39</v>
      </c>
    </row>
    <row r="29">
      <c r="A29" s="17"/>
      <c r="B29" s="15" t="s">
        <v>40</v>
      </c>
    </row>
    <row r="30">
      <c r="A30" s="16"/>
      <c r="B30" s="15" t="s">
        <v>41</v>
      </c>
    </row>
    <row r="31">
      <c r="A31" s="17"/>
      <c r="B31" s="15" t="s">
        <v>42</v>
      </c>
    </row>
    <row r="32">
      <c r="A32" s="16"/>
      <c r="B32" s="15" t="s">
        <v>43</v>
      </c>
    </row>
    <row r="34">
      <c r="A34" s="15" t="s">
        <v>44</v>
      </c>
    </row>
    <row r="35">
      <c r="A35" s="17"/>
      <c r="B35" s="15" t="s">
        <v>45</v>
      </c>
    </row>
    <row r="36">
      <c r="A36" s="17"/>
      <c r="B36" s="15" t="s">
        <v>46</v>
      </c>
    </row>
    <row r="37">
      <c r="A37" s="17"/>
      <c r="B37" s="15" t="s">
        <v>47</v>
      </c>
    </row>
    <row r="38">
      <c r="A38" s="17"/>
      <c r="B38" s="15" t="s">
        <v>48</v>
      </c>
    </row>
    <row r="40">
      <c r="A40" s="15" t="s">
        <v>49</v>
      </c>
    </row>
    <row r="41">
      <c r="A41" s="16"/>
      <c r="B41" s="15" t="s">
        <v>50</v>
      </c>
    </row>
    <row r="42">
      <c r="A42" s="17"/>
      <c r="B42" s="15" t="s">
        <v>51</v>
      </c>
    </row>
    <row r="43">
      <c r="A43" s="17"/>
      <c r="B43" s="15" t="s">
        <v>52</v>
      </c>
    </row>
    <row r="44">
      <c r="A44" s="16"/>
      <c r="B44" s="15" t="s">
        <v>53</v>
      </c>
    </row>
    <row r="46">
      <c r="A46" s="15" t="s">
        <v>54</v>
      </c>
    </row>
    <row r="47">
      <c r="A47" s="17"/>
      <c r="B47" s="15" t="s">
        <v>55</v>
      </c>
    </row>
    <row r="48">
      <c r="A48" s="16"/>
      <c r="B48" s="15" t="s">
        <v>56</v>
      </c>
    </row>
    <row r="49">
      <c r="A49" s="16"/>
      <c r="B49" s="15" t="s">
        <v>57</v>
      </c>
    </row>
    <row r="50">
      <c r="A50" s="17"/>
      <c r="B50" s="15" t="s">
        <v>58</v>
      </c>
    </row>
    <row r="52">
      <c r="A52" s="15" t="s">
        <v>59</v>
      </c>
    </row>
    <row r="53">
      <c r="A53" s="17"/>
      <c r="B53" s="15" t="s">
        <v>60</v>
      </c>
    </row>
    <row r="54">
      <c r="A54" s="16"/>
      <c r="B54" s="15" t="s">
        <v>61</v>
      </c>
    </row>
    <row r="55">
      <c r="A55" s="16"/>
      <c r="B55" s="15" t="s">
        <v>62</v>
      </c>
    </row>
    <row r="56">
      <c r="A56" s="17"/>
      <c r="B56" s="15" t="s">
        <v>63</v>
      </c>
    </row>
    <row r="58">
      <c r="A58" s="15" t="s">
        <v>64</v>
      </c>
    </row>
    <row r="59">
      <c r="A59" s="17"/>
      <c r="B59" s="15" t="s">
        <v>65</v>
      </c>
    </row>
    <row r="60">
      <c r="A60" s="16"/>
      <c r="B60" s="15" t="s">
        <v>66</v>
      </c>
    </row>
    <row r="61">
      <c r="A61" s="16"/>
      <c r="B61" s="15" t="s">
        <v>67</v>
      </c>
    </row>
    <row r="62">
      <c r="A62" s="16"/>
      <c r="B62" s="15" t="s">
        <v>68</v>
      </c>
    </row>
    <row r="64">
      <c r="A64" s="15" t="s">
        <v>69</v>
      </c>
    </row>
    <row r="65">
      <c r="A65" s="16"/>
      <c r="B65" s="15" t="s">
        <v>70</v>
      </c>
    </row>
    <row r="66">
      <c r="A66" s="16"/>
      <c r="B66" s="15" t="s">
        <v>71</v>
      </c>
    </row>
    <row r="67">
      <c r="A67" s="16"/>
      <c r="B67" s="15" t="s">
        <v>72</v>
      </c>
    </row>
    <row r="68">
      <c r="A68" s="17"/>
      <c r="B68" s="15" t="s">
        <v>73</v>
      </c>
    </row>
    <row r="70">
      <c r="A70" s="15" t="s">
        <v>74</v>
      </c>
    </row>
    <row r="71">
      <c r="A71" s="17"/>
      <c r="B71" s="15" t="s">
        <v>75</v>
      </c>
    </row>
    <row r="72">
      <c r="A72" s="16"/>
      <c r="B72" s="15" t="s">
        <v>76</v>
      </c>
    </row>
    <row r="73">
      <c r="A73" s="17"/>
      <c r="B73" s="15" t="s">
        <v>77</v>
      </c>
    </row>
    <row r="74">
      <c r="A74" s="16"/>
      <c r="B74" s="15" t="s">
        <v>78</v>
      </c>
    </row>
    <row r="76">
      <c r="A76" s="15" t="s">
        <v>79</v>
      </c>
    </row>
    <row r="77">
      <c r="A77" s="16"/>
      <c r="B77" s="15" t="s">
        <v>80</v>
      </c>
    </row>
    <row r="78">
      <c r="A78" s="17"/>
      <c r="B78" s="15" t="s">
        <v>81</v>
      </c>
    </row>
    <row r="79">
      <c r="A79" s="16"/>
      <c r="B79" s="15" t="s">
        <v>82</v>
      </c>
    </row>
    <row r="80">
      <c r="A80" s="16"/>
      <c r="B80" s="15" t="s">
        <v>83</v>
      </c>
    </row>
    <row r="82">
      <c r="A82" s="15" t="s">
        <v>84</v>
      </c>
    </row>
    <row r="83">
      <c r="A83" s="16"/>
      <c r="B83" s="15" t="s">
        <v>85</v>
      </c>
    </row>
    <row r="84">
      <c r="A84" s="16"/>
      <c r="B84" s="15" t="s">
        <v>86</v>
      </c>
    </row>
    <row r="85">
      <c r="A85" s="16"/>
      <c r="B85" s="15" t="s">
        <v>87</v>
      </c>
    </row>
    <row r="86">
      <c r="A86" s="17"/>
      <c r="B86" s="15" t="s">
        <v>88</v>
      </c>
    </row>
    <row r="88">
      <c r="A88" s="15" t="s">
        <v>89</v>
      </c>
    </row>
    <row r="89">
      <c r="A89" s="16"/>
      <c r="B89" s="15" t="s">
        <v>90</v>
      </c>
    </row>
    <row r="90">
      <c r="A90" s="16"/>
      <c r="B90" s="15" t="s">
        <v>91</v>
      </c>
    </row>
    <row r="91">
      <c r="A91" s="17"/>
      <c r="B91" s="15" t="s">
        <v>92</v>
      </c>
    </row>
    <row r="92">
      <c r="A92" s="16"/>
      <c r="B92" s="15" t="s">
        <v>93</v>
      </c>
    </row>
    <row r="94">
      <c r="A94" s="15" t="s">
        <v>94</v>
      </c>
    </row>
    <row r="95">
      <c r="A95" s="16"/>
      <c r="B95" s="15" t="s">
        <v>95</v>
      </c>
    </row>
    <row r="96">
      <c r="A96" s="16"/>
      <c r="B96" s="15" t="s">
        <v>96</v>
      </c>
    </row>
    <row r="97">
      <c r="A97" s="16"/>
      <c r="B97" s="15" t="s">
        <v>97</v>
      </c>
    </row>
    <row r="98">
      <c r="A98" s="17"/>
      <c r="B98" s="15" t="s">
        <v>98</v>
      </c>
    </row>
    <row r="100">
      <c r="A100" s="15" t="s">
        <v>99</v>
      </c>
    </row>
    <row r="101">
      <c r="A101" s="17"/>
      <c r="B101" s="15" t="s">
        <v>100</v>
      </c>
    </row>
    <row r="102">
      <c r="A102" s="17"/>
      <c r="B102" s="15" t="s">
        <v>101</v>
      </c>
    </row>
    <row r="104">
      <c r="A104" s="15" t="s">
        <v>102</v>
      </c>
    </row>
    <row r="105">
      <c r="A105" s="17"/>
      <c r="B105" s="15" t="s">
        <v>103</v>
      </c>
    </row>
    <row r="106">
      <c r="A106" s="17"/>
      <c r="B106" s="15" t="s">
        <v>104</v>
      </c>
    </row>
    <row r="108">
      <c r="A108" s="15" t="s">
        <v>105</v>
      </c>
    </row>
    <row r="109">
      <c r="A109" s="17"/>
      <c r="B109" s="15" t="s">
        <v>106</v>
      </c>
    </row>
    <row r="110">
      <c r="A110" s="16"/>
      <c r="B110" s="15" t="s">
        <v>107</v>
      </c>
    </row>
    <row r="112">
      <c r="A112" s="15" t="s">
        <v>108</v>
      </c>
    </row>
    <row r="113">
      <c r="A113" s="17"/>
      <c r="B113" s="15" t="s">
        <v>109</v>
      </c>
    </row>
    <row r="114">
      <c r="A114" s="16"/>
      <c r="B114" s="15" t="s">
        <v>110</v>
      </c>
    </row>
    <row r="116">
      <c r="A116" s="15" t="s">
        <v>111</v>
      </c>
    </row>
    <row r="117">
      <c r="A117" s="17"/>
      <c r="B117" s="15" t="s">
        <v>112</v>
      </c>
    </row>
    <row r="118">
      <c r="A118" s="17"/>
      <c r="B118" s="15" t="s">
        <v>113</v>
      </c>
    </row>
    <row r="120">
      <c r="A120" s="15" t="s">
        <v>114</v>
      </c>
    </row>
    <row r="121">
      <c r="A121" s="17"/>
      <c r="B121" s="15" t="s">
        <v>115</v>
      </c>
    </row>
    <row r="122">
      <c r="A122" s="16"/>
      <c r="B122" s="15" t="s">
        <v>116</v>
      </c>
    </row>
    <row r="124">
      <c r="A124" s="15" t="s">
        <v>117</v>
      </c>
    </row>
    <row r="125">
      <c r="A125" s="17"/>
      <c r="B125" s="15" t="s">
        <v>118</v>
      </c>
    </row>
    <row r="126">
      <c r="A126" s="16"/>
      <c r="B126" s="15" t="s">
        <v>119</v>
      </c>
    </row>
    <row r="128">
      <c r="A128" s="15" t="s">
        <v>120</v>
      </c>
    </row>
    <row r="129">
      <c r="A129" s="17"/>
      <c r="B129" s="15" t="s">
        <v>121</v>
      </c>
    </row>
    <row r="130">
      <c r="A130" s="16"/>
      <c r="B130" s="15" t="s">
        <v>122</v>
      </c>
    </row>
    <row r="132">
      <c r="A132" s="15" t="s">
        <v>123</v>
      </c>
    </row>
    <row r="133">
      <c r="A133" s="17"/>
      <c r="B133" s="15" t="s">
        <v>124</v>
      </c>
    </row>
    <row r="134">
      <c r="A134" s="16"/>
      <c r="B134" s="15" t="s">
        <v>125</v>
      </c>
    </row>
    <row r="136">
      <c r="A136" s="15" t="s">
        <v>126</v>
      </c>
    </row>
    <row r="137">
      <c r="A137" s="17"/>
      <c r="B137" s="15" t="s">
        <v>127</v>
      </c>
    </row>
    <row r="138">
      <c r="A138" s="17"/>
      <c r="B138" s="15" t="s">
        <v>128</v>
      </c>
    </row>
    <row r="140">
      <c r="A140" s="15" t="s">
        <v>129</v>
      </c>
    </row>
    <row r="141">
      <c r="A141" s="16"/>
      <c r="B141" s="15" t="s">
        <v>130</v>
      </c>
    </row>
    <row r="142">
      <c r="A142" s="17"/>
      <c r="B142" s="15" t="s">
        <v>131</v>
      </c>
    </row>
    <row r="144">
      <c r="A144" s="15" t="s">
        <v>132</v>
      </c>
    </row>
    <row r="145">
      <c r="A145" s="17"/>
      <c r="B145" s="15" t="s">
        <v>133</v>
      </c>
    </row>
    <row r="146">
      <c r="A146" s="16"/>
      <c r="B146" s="15" t="s">
        <v>134</v>
      </c>
    </row>
    <row r="148">
      <c r="A148" s="15" t="s">
        <v>135</v>
      </c>
    </row>
    <row r="149">
      <c r="A149" s="17"/>
      <c r="B149" s="15" t="s">
        <v>136</v>
      </c>
    </row>
    <row r="150">
      <c r="A150" s="16"/>
      <c r="B150" s="15" t="s">
        <v>137</v>
      </c>
    </row>
    <row r="152">
      <c r="A152" s="15" t="s">
        <v>138</v>
      </c>
    </row>
    <row r="153">
      <c r="A153" s="17"/>
      <c r="B153" s="15" t="s">
        <v>139</v>
      </c>
    </row>
    <row r="154">
      <c r="A154" s="16"/>
      <c r="B154" s="15" t="s">
        <v>140</v>
      </c>
    </row>
    <row r="156">
      <c r="A156" s="15" t="s">
        <v>141</v>
      </c>
    </row>
    <row r="157">
      <c r="A157" s="17"/>
      <c r="B157" s="15" t="s">
        <v>142</v>
      </c>
    </row>
    <row r="158">
      <c r="A158" s="17"/>
      <c r="B158" s="15" t="s">
        <v>143</v>
      </c>
    </row>
    <row r="159">
      <c r="A159" s="17"/>
      <c r="B159" s="15" t="s">
        <v>144</v>
      </c>
    </row>
    <row r="160">
      <c r="A160" s="17"/>
      <c r="B160" s="15" t="s">
        <v>145</v>
      </c>
    </row>
    <row r="161">
      <c r="A161" s="17"/>
      <c r="B161" s="15" t="s">
        <v>146</v>
      </c>
    </row>
    <row r="162">
      <c r="A162" s="17"/>
      <c r="B162" s="15" t="s">
        <v>147</v>
      </c>
    </row>
    <row r="163">
      <c r="A163" s="17"/>
      <c r="B163" s="15" t="s">
        <v>148</v>
      </c>
    </row>
    <row r="164">
      <c r="A164" s="17"/>
      <c r="B164" s="15" t="s">
        <v>149</v>
      </c>
    </row>
    <row r="165">
      <c r="A165" s="17"/>
      <c r="B165" s="15" t="s">
        <v>150</v>
      </c>
    </row>
    <row r="166">
      <c r="A166" s="17"/>
      <c r="B166" s="15" t="s">
        <v>151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4" t="s">
        <v>152</v>
      </c>
      <c r="B1" s="18" t="str">
        <f>if(countblank(C19:C49)&lt;&gt;0,"",sum(C19:C49))</f>
        <v/>
      </c>
    </row>
    <row r="3">
      <c r="A3" s="14" t="s">
        <v>153</v>
      </c>
    </row>
    <row r="4">
      <c r="A4" s="15" t="s">
        <v>154</v>
      </c>
    </row>
    <row r="5">
      <c r="A5" s="19" t="s">
        <v>155</v>
      </c>
    </row>
    <row r="6">
      <c r="A6" s="19" t="s">
        <v>156</v>
      </c>
    </row>
    <row r="7">
      <c r="A7" s="19" t="s">
        <v>157</v>
      </c>
    </row>
    <row r="8">
      <c r="A8" s="19" t="s">
        <v>158</v>
      </c>
    </row>
    <row r="10">
      <c r="A10" s="15" t="s">
        <v>159</v>
      </c>
    </row>
    <row r="11">
      <c r="A11" s="19" t="s">
        <v>160</v>
      </c>
    </row>
    <row r="12">
      <c r="A12" s="19" t="s">
        <v>161</v>
      </c>
    </row>
    <row r="13">
      <c r="A13" s="19"/>
    </row>
    <row r="14">
      <c r="A14" s="15" t="s">
        <v>162</v>
      </c>
    </row>
    <row r="15">
      <c r="A15" s="19" t="s">
        <v>163</v>
      </c>
    </row>
    <row r="16">
      <c r="A16" s="19" t="s">
        <v>164</v>
      </c>
    </row>
    <row r="18">
      <c r="A18" s="14" t="s">
        <v>165</v>
      </c>
      <c r="B18" s="14" t="s">
        <v>166</v>
      </c>
      <c r="C18" s="14" t="s">
        <v>167</v>
      </c>
      <c r="E18" s="14" t="s">
        <v>168</v>
      </c>
    </row>
    <row r="19">
      <c r="A19" s="15" t="s">
        <v>169</v>
      </c>
      <c r="B19" s="20" t="str">
        <f>if(Test!A5&lt;&gt;"","a",if(Test!A6&lt;&gt;"","b",if(Test!A7&lt;&gt;"","c",if(Test!A8&lt;&gt;"","d","NO ANSWER"))))</f>
        <v>NO ANSWER</v>
      </c>
      <c r="C19" s="20" t="str">
        <f>if(B19="a",0,if(B19="b",4,if(B19="c",0,if(B19="d",2,""))))</f>
        <v/>
      </c>
      <c r="E19" s="15" t="s">
        <v>170</v>
      </c>
    </row>
    <row r="20">
      <c r="A20" s="15" t="s">
        <v>171</v>
      </c>
      <c r="B20" s="20" t="str">
        <f>if(Test!A11&lt;&gt;"","a",if(Test!A12&lt;&gt;"","b",if(Test!A13&lt;&gt;"","c",if(Test!A14&lt;&gt;"","d","NO ANSWER"))))</f>
        <v>NO ANSWER</v>
      </c>
      <c r="C20" s="20" t="str">
        <f>if(B20="a",2,if(B20="b",0,if(B20="c",4,if(B20="d",0,""))))</f>
        <v/>
      </c>
      <c r="E20" s="15" t="s">
        <v>172</v>
      </c>
    </row>
    <row r="21">
      <c r="A21" s="15" t="s">
        <v>173</v>
      </c>
      <c r="B21" s="20" t="str">
        <f>if(Test!A17&lt;&gt;"","a",if(Test!A18&lt;&gt;"","b",if(Test!A19&lt;&gt;"","c",if(Test!A20&lt;&gt;"","d","NO ANSWER"))))</f>
        <v>NO ANSWER</v>
      </c>
      <c r="C21" s="20" t="str">
        <f>if(B21="a",4,if(B21="b",0,if(B21="c",2,if(B21="d",1,""))))</f>
        <v/>
      </c>
      <c r="E21" s="15" t="s">
        <v>174</v>
      </c>
    </row>
    <row r="22">
      <c r="A22" s="15" t="s">
        <v>175</v>
      </c>
      <c r="B22" s="20" t="str">
        <f>if(Test!A23&lt;&gt;"","a",if(Test!A24&lt;&gt;"","b",if(Test!A25&lt;&gt;"","c",if(Test!A26&lt;&gt;"","d","NO ANSWER"))))</f>
        <v>NO ANSWER</v>
      </c>
      <c r="C22" s="20" t="str">
        <f>if(B22="a",0,if(B22="b",0,if(B22="c",1,if(B22="d",4,""))))</f>
        <v/>
      </c>
      <c r="E22" s="15" t="s">
        <v>176</v>
      </c>
    </row>
    <row r="23">
      <c r="A23" s="15" t="s">
        <v>177</v>
      </c>
      <c r="B23" s="20" t="str">
        <f>if(Test!A29&lt;&gt;"","a",if(Test!A30&lt;&gt;"","b",if(Test!A31&lt;&gt;"","c",if(Test!A32&lt;&gt;"","d","NO ANSWER"))))</f>
        <v>NO ANSWER</v>
      </c>
      <c r="C23" s="20" t="str">
        <f>if(B23="a",4,if(B23="b",2,if(B23="c",0,if(B23="d",0,""))))</f>
        <v/>
      </c>
      <c r="E23" s="15" t="s">
        <v>178</v>
      </c>
    </row>
    <row r="24">
      <c r="A24" s="15" t="s">
        <v>179</v>
      </c>
      <c r="B24" s="20" t="str">
        <f>if(Test!A35&lt;&gt;"","a",if(Test!A36&lt;&gt;"","b",if(Test!A37&lt;&gt;"","c",if(Test!A38&lt;&gt;"","d","NO ANSWER"))))</f>
        <v>NO ANSWER</v>
      </c>
      <c r="C24" s="20" t="str">
        <f>if(B24="a",0,if(B24="b",2,if(B24="c",4,if(B24="d",0,""))))</f>
        <v/>
      </c>
      <c r="E24" s="15" t="s">
        <v>180</v>
      </c>
    </row>
    <row r="25">
      <c r="A25" s="15" t="s">
        <v>181</v>
      </c>
      <c r="B25" s="20" t="str">
        <f>if(Test!A41&lt;&gt;"","a",if(Test!A42&lt;&gt;"","b",if(Test!A43&lt;&gt;"","c",if(Test!A44&lt;&gt;"","d","NO ANSWER"))))</f>
        <v>NO ANSWER</v>
      </c>
      <c r="C25" s="20" t="str">
        <f>if(B25="a",0,if(B25="b",2,if(B25="c",0,if(B25="d",0,""))))</f>
        <v/>
      </c>
      <c r="E25" s="15" t="s">
        <v>182</v>
      </c>
    </row>
    <row r="26">
      <c r="A26" s="15" t="s">
        <v>183</v>
      </c>
      <c r="B26" s="20" t="str">
        <f>if(Test!A47&lt;&gt;"","a",if(Test!A48&lt;&gt;"","b",if(Test!A49&lt;&gt;"","c",if(Test!A50&lt;&gt;"","d","NO ANSWER"))))</f>
        <v>NO ANSWER</v>
      </c>
      <c r="C26" s="20" t="str">
        <f>if(B26="a",4,if(B26="b",1,if(B26="c",0,if(B26="d",3,""))))</f>
        <v/>
      </c>
      <c r="E26" s="15" t="s">
        <v>184</v>
      </c>
    </row>
    <row r="27">
      <c r="A27" s="15" t="s">
        <v>185</v>
      </c>
      <c r="B27" s="20" t="str">
        <f>if(Test!A53&lt;&gt;"","a",if(Test!A54&lt;&gt;"","b",if(Test!A55&lt;&gt;"","c",if(Test!A56&lt;&gt;"","d","NO ANSWER"))))</f>
        <v>NO ANSWER</v>
      </c>
      <c r="C27" s="20" t="str">
        <f>if(B27="a",1,if(B27="b",0,if(B27="c",2,if(B27="d",4,""))))</f>
        <v/>
      </c>
      <c r="E27" s="15" t="s">
        <v>186</v>
      </c>
    </row>
    <row r="28">
      <c r="A28" s="15" t="s">
        <v>187</v>
      </c>
      <c r="B28" s="20" t="str">
        <f>if(Test!A59&lt;&gt;"","a",if(Test!A60&lt;&gt;"","b",if(Test!A61&lt;&gt;"","c",if(Test!A62&lt;&gt;"","d","NO ANSWER"))))</f>
        <v>NO ANSWER</v>
      </c>
      <c r="C28" s="20" t="str">
        <f>if(B28="a",4,if(B28="b",2,if(B28="c",0,if(B28="d",0,""))))</f>
        <v/>
      </c>
      <c r="E28" s="15" t="s">
        <v>178</v>
      </c>
    </row>
    <row r="29">
      <c r="A29" s="15" t="s">
        <v>188</v>
      </c>
      <c r="B29" s="20" t="str">
        <f>if(Test!A65&lt;&gt;"","a",if(Test!A66&lt;&gt;"","b",if(Test!A67&lt;&gt;"","c",if(Test!A68&lt;&gt;"","d","NO ANSWER"))))</f>
        <v>NO ANSWER</v>
      </c>
      <c r="C29" s="20" t="str">
        <f>if(B29="a",0,if(B29="b",2,if(B29="c",0,if(B29="d",4,""))))</f>
        <v/>
      </c>
      <c r="E29" s="15" t="s">
        <v>189</v>
      </c>
    </row>
    <row r="30">
      <c r="A30" s="15" t="s">
        <v>190</v>
      </c>
      <c r="B30" s="20" t="str">
        <f>if(Test!A71&lt;&gt;"","a",if(Test!A72&lt;&gt;"","b",if(Test!A73&lt;&gt;"","c",if(Test!A74&lt;&gt;"","d","NO ANSWER"))))</f>
        <v>NO ANSWER</v>
      </c>
      <c r="C30" s="20" t="str">
        <f>if(B30="a",4,if(B30="b",3,if(B30="c",0,if(B30="d",0,""))))</f>
        <v/>
      </c>
      <c r="E30" s="15" t="s">
        <v>191</v>
      </c>
    </row>
    <row r="31">
      <c r="A31" s="15" t="s">
        <v>192</v>
      </c>
      <c r="B31" s="20" t="str">
        <f>if(Test!A77&lt;&gt;"","a",if(Test!A78&lt;&gt;"","b",if(Test!A79&lt;&gt;"","c",if(Test!A80&lt;&gt;"","d","NO ANSWER"))))</f>
        <v>NO ANSWER</v>
      </c>
      <c r="C31" s="20" t="str">
        <f>if(B31="a",0,if(B31="b",4,if(B31="c",2,if(B31="d",1,""))))</f>
        <v/>
      </c>
      <c r="E31" s="15" t="s">
        <v>193</v>
      </c>
    </row>
    <row r="32">
      <c r="A32" s="15" t="s">
        <v>194</v>
      </c>
      <c r="B32" s="20" t="str">
        <f>if(Test!A83&lt;&gt;"","a",if(Test!A84&lt;&gt;"","b",if(Test!A85&lt;&gt;"","c",if(Test!A86&lt;&gt;"","d","NO ANSWER"))))</f>
        <v>NO ANSWER</v>
      </c>
      <c r="C32" s="20" t="str">
        <f>if(B32="a",1,if(B32="b",0,if(B32="c",0,if(B32="d",4,""))))</f>
        <v/>
      </c>
      <c r="E32" s="15" t="s">
        <v>195</v>
      </c>
    </row>
    <row r="33">
      <c r="A33" s="15" t="s">
        <v>196</v>
      </c>
      <c r="B33" s="20" t="str">
        <f>if(Test!A89&lt;&gt;"","a",if(Test!A90&lt;&gt;"","b",if(Test!A91&lt;&gt;"","c",if(Test!A92&lt;&gt;"","d","NO ANSWER"))))</f>
        <v>NO ANSWER</v>
      </c>
      <c r="C33" s="20" t="str">
        <f>if(B33="a",4,if(B33="b",0,if(B33="c",2,if(B33="d",0,""))))</f>
        <v/>
      </c>
      <c r="E33" s="15" t="s">
        <v>197</v>
      </c>
    </row>
    <row r="34">
      <c r="A34" s="15" t="s">
        <v>198</v>
      </c>
      <c r="B34" s="20" t="str">
        <f>if(Test!A95&lt;&gt;"","a",if(Test!A96&lt;&gt;"","b",if(Test!A97&lt;&gt;"","c",if(Test!A98&lt;&gt;"","d","NO ANSWER"))))</f>
        <v>NO ANSWER</v>
      </c>
      <c r="C34" s="20" t="str">
        <f>if(B34="a",0,if(B34="b",4,if(B34="c",1,if(B34="d",1,""))))</f>
        <v/>
      </c>
      <c r="E34" s="15" t="s">
        <v>199</v>
      </c>
    </row>
    <row r="35">
      <c r="A35" s="15" t="s">
        <v>200</v>
      </c>
      <c r="B35" s="20" t="str">
        <f>if(Test!A101&lt;&gt;"","a",if(Test!A102&lt;&gt;"","b","NO ANSWER"))</f>
        <v>NO ANSWER</v>
      </c>
      <c r="C35" s="20" t="str">
        <f>if(B35="a",2,if(B35="b",1,""))</f>
        <v/>
      </c>
      <c r="E35" s="15" t="s">
        <v>201</v>
      </c>
    </row>
    <row r="36">
      <c r="A36" s="15" t="s">
        <v>202</v>
      </c>
      <c r="B36" s="20" t="str">
        <f>if(Test!A105&lt;&gt;"","a",if(Test!A106&lt;&gt;"","b","NO ANSWER"))</f>
        <v>NO ANSWER</v>
      </c>
      <c r="C36" s="20" t="str">
        <f t="shared" ref="C36:C38" si="1">if(B36="a",1,if(B36="b",2,""))</f>
        <v/>
      </c>
      <c r="E36" s="15" t="s">
        <v>203</v>
      </c>
    </row>
    <row r="37">
      <c r="A37" s="15" t="s">
        <v>204</v>
      </c>
      <c r="B37" s="20" t="str">
        <f>if(Test!A109&lt;&gt;"","a",if(Test!A110&lt;&gt;"","b","NO ANSWER"))</f>
        <v>NO ANSWER</v>
      </c>
      <c r="C37" s="20" t="str">
        <f t="shared" si="1"/>
        <v/>
      </c>
      <c r="E37" s="15" t="s">
        <v>203</v>
      </c>
    </row>
    <row r="38">
      <c r="A38" s="15" t="s">
        <v>205</v>
      </c>
      <c r="B38" s="20" t="str">
        <f>if(Test!A113&lt;&gt;"","a",if(Test!A114&lt;&gt;"","b","NO ANSWER"))</f>
        <v>NO ANSWER</v>
      </c>
      <c r="C38" s="20" t="str">
        <f t="shared" si="1"/>
        <v/>
      </c>
      <c r="E38" s="15" t="s">
        <v>203</v>
      </c>
    </row>
    <row r="39">
      <c r="A39" s="15" t="s">
        <v>206</v>
      </c>
      <c r="B39" s="20" t="str">
        <f>if(Test!A117&lt;&gt;"","a",if(Test!A118&lt;&gt;"","b","NO ANSWER"))</f>
        <v>NO ANSWER</v>
      </c>
      <c r="C39" s="20" t="str">
        <f>if(B39="a",2,if(B39="b",1,""))</f>
        <v/>
      </c>
      <c r="E39" s="15" t="s">
        <v>201</v>
      </c>
    </row>
    <row r="40">
      <c r="A40" s="15" t="s">
        <v>207</v>
      </c>
      <c r="B40" s="20" t="str">
        <f>if(Test!A121&lt;&gt;"","a",if(Test!A122&lt;&gt;"","b","NO ANSWER"))</f>
        <v>NO ANSWER</v>
      </c>
      <c r="C40" s="20" t="str">
        <f t="shared" ref="C40:C42" si="2">if(B40="a",1,if(B40="b",2,""))</f>
        <v/>
      </c>
      <c r="E40" s="15" t="s">
        <v>203</v>
      </c>
    </row>
    <row r="41">
      <c r="A41" s="15" t="s">
        <v>208</v>
      </c>
      <c r="B41" s="20" t="str">
        <f>if(Test!A125&lt;&gt;"","a",if(Test!A126&lt;&gt;"","b","NO ANSWER"))</f>
        <v>NO ANSWER</v>
      </c>
      <c r="C41" s="20" t="str">
        <f t="shared" si="2"/>
        <v/>
      </c>
      <c r="E41" s="15" t="s">
        <v>203</v>
      </c>
    </row>
    <row r="42">
      <c r="A42" s="15" t="s">
        <v>209</v>
      </c>
      <c r="B42" s="20" t="str">
        <f>if(Test!A129&lt;&gt;"","a",if(Test!A130&lt;&gt;"","b","NO ANSWER"))</f>
        <v>NO ANSWER</v>
      </c>
      <c r="C42" s="20" t="str">
        <f t="shared" si="2"/>
        <v/>
      </c>
      <c r="E42" s="15" t="s">
        <v>203</v>
      </c>
    </row>
    <row r="43">
      <c r="A43" s="15" t="s">
        <v>210</v>
      </c>
      <c r="B43" s="20" t="str">
        <f>if(Test!A133&lt;&gt;"","a",if(Test!A134&lt;&gt;"","b","NO ANSWER"))</f>
        <v>NO ANSWER</v>
      </c>
      <c r="C43" s="20" t="str">
        <f t="shared" ref="C43:C44" si="3">if(B43="a",2,if(B43="b",1,""))</f>
        <v/>
      </c>
      <c r="E43" s="15" t="s">
        <v>201</v>
      </c>
    </row>
    <row r="44">
      <c r="A44" s="15" t="s">
        <v>211</v>
      </c>
      <c r="B44" s="20" t="str">
        <f>if(Test!A137&lt;&gt;"","a",if(Test!A138&lt;&gt;"","b","NO ANSWER"))</f>
        <v>NO ANSWER</v>
      </c>
      <c r="C44" s="20" t="str">
        <f t="shared" si="3"/>
        <v/>
      </c>
      <c r="E44" s="15" t="s">
        <v>201</v>
      </c>
    </row>
    <row r="45">
      <c r="A45" s="15" t="s">
        <v>212</v>
      </c>
      <c r="B45" s="20" t="str">
        <f>if(Test!A141&lt;&gt;"","a",if(Test!A142&lt;&gt;"","b","NO ANSWER"))</f>
        <v>NO ANSWER</v>
      </c>
      <c r="C45" s="20" t="str">
        <f t="shared" ref="C45:C47" si="4">if(B45="a",1,if(B45="b",2,""))</f>
        <v/>
      </c>
      <c r="E45" s="15" t="s">
        <v>203</v>
      </c>
    </row>
    <row r="46">
      <c r="A46" s="15" t="s">
        <v>213</v>
      </c>
      <c r="B46" s="20" t="str">
        <f>if(Test!A145&lt;&gt;"","a",if(Test!A146&lt;&gt;"","b","NO ANSWER"))</f>
        <v>NO ANSWER</v>
      </c>
      <c r="C46" s="20" t="str">
        <f t="shared" si="4"/>
        <v/>
      </c>
      <c r="E46" s="15" t="s">
        <v>203</v>
      </c>
    </row>
    <row r="47">
      <c r="A47" s="15" t="s">
        <v>214</v>
      </c>
      <c r="B47" s="20" t="str">
        <f>if(Test!A149&lt;&gt;"","a",if(Test!A150&lt;&gt;"","b","NO ANSWER"))</f>
        <v>NO ANSWER</v>
      </c>
      <c r="C47" s="20" t="str">
        <f t="shared" si="4"/>
        <v/>
      </c>
      <c r="E47" s="15" t="s">
        <v>203</v>
      </c>
    </row>
    <row r="48">
      <c r="A48" s="15" t="s">
        <v>215</v>
      </c>
      <c r="B48" s="20" t="str">
        <f>if(Test!A153&lt;&gt;"","a",if(Test!A154&lt;&gt;"","b","NO ANSWER"))</f>
        <v>NO ANSWER</v>
      </c>
      <c r="C48" s="20" t="str">
        <f>if(B48="a",2,if(B48="b",1,""))</f>
        <v/>
      </c>
      <c r="E48" s="15" t="s">
        <v>201</v>
      </c>
    </row>
    <row r="49">
      <c r="A49" s="15" t="s">
        <v>216</v>
      </c>
      <c r="B49" s="20" t="str">
        <f>if(COUNTBLANK(Test!A157:A166)&gt;5,"INCOMPLETE",if(COUNTBLANK(Test!A157:A166)&lt;5, "TOO MANY ANSWERS", "ANSWERED"))</f>
        <v>INCOMPLETE</v>
      </c>
      <c r="C49" s="20" t="str">
        <f>if(B49&lt;&gt;"ANSWERED","",if(Test!A157&lt;&gt;"",1,0)+if(Test!A158&lt;&gt;"",0,0)+if(Test!A159&lt;&gt;"",1,0)+if(Test!A160&lt;&gt;"",0,0)+if(Test!A161&lt;&gt;"",1,0)+if(Test!A162&lt;&gt;"",0,0)+if(Test!A163&lt;&gt;"",1,0)+if(Test!A164&lt;&gt;"",1,0)+if(Test!A165&lt;&gt;"",1,0)+if(Test!A166&lt;&gt;"",0,0))</f>
        <v/>
      </c>
      <c r="E49" s="15" t="s">
        <v>217</v>
      </c>
    </row>
  </sheetData>
  <drawing r:id="rId1"/>
</worksheet>
</file>